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colosio\Documents\VecchioE\DOCUMENTI MARCELLO\ILSPA ARIA SPA\TRASPARENZA E ANTICORRUZIONE\IMPORTI VIAGGI E MISSIONI\"/>
    </mc:Choice>
  </mc:AlternateContent>
  <xr:revisionPtr revIDLastSave="0" documentId="13_ncr:1_{88A7E170-4F47-4A26-BE2C-4606F97C81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GGI E MISSIONI_Dirigenti" sheetId="2" r:id="rId1"/>
  </sheets>
  <definedNames>
    <definedName name="_xlnm._FilterDatabase" localSheetId="0" hidden="1">'VIAGGI E MISSIONI_Dirigenti'!$A$10:$L$46</definedName>
    <definedName name="_xlnm.Print_Area" localSheetId="0">'VIAGGI E MISSIONI_Dirigenti'!$A$1:$E$45</definedName>
    <definedName name="_xlnm.Print_Titles" localSheetId="0">'VIAGGI E MISSIONI_Dirigenti'!$10:$10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E13" i="2" s="1"/>
  <c r="B29" i="2"/>
  <c r="D28" i="2"/>
  <c r="B28" i="2"/>
  <c r="E14" i="2"/>
  <c r="E24" i="2"/>
  <c r="E25" i="2"/>
  <c r="E17" i="2"/>
  <c r="D13" i="2"/>
  <c r="B12" i="2"/>
  <c r="D12" i="2"/>
  <c r="B23" i="2"/>
  <c r="E23" i="2" s="1"/>
  <c r="D23" i="2"/>
  <c r="D14" i="2"/>
  <c r="B14" i="2"/>
  <c r="B32" i="2"/>
  <c r="C28" i="2"/>
  <c r="B27" i="2"/>
  <c r="B25" i="2"/>
  <c r="B17" i="2"/>
  <c r="B16" i="2"/>
  <c r="E27" i="2"/>
  <c r="E44" i="2" l="1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16" i="2"/>
  <c r="E12" i="2"/>
</calcChain>
</file>

<file path=xl/sharedStrings.xml><?xml version="1.0" encoding="utf-8"?>
<sst xmlns="http://schemas.openxmlformats.org/spreadsheetml/2006/main" count="33" uniqueCount="33">
  <si>
    <t>NOME, COGNOME</t>
  </si>
  <si>
    <t>SPESE VIAGGIO</t>
  </si>
  <si>
    <t xml:space="preserve">SPESE VITTO </t>
  </si>
  <si>
    <t>SPESE ALLOGGIO</t>
  </si>
  <si>
    <t xml:space="preserve">IMPORTI DI VIAGGIO DI SERVIZIO E MISSIONI PAGATI CON FONDI PUBBLICI OGGETTO DI PUBBLICAZIONE </t>
  </si>
  <si>
    <t>TOTALE GENERALE</t>
  </si>
  <si>
    <t xml:space="preserve">ART. 14, COMMA 1, LETT. C)   
DEL D.LGS. 33/2013 </t>
  </si>
  <si>
    <t>TITOLARI DI INCARICHI DIRIGENZIALI - RIMBORSI SPESE VIAGGI E MISSIONI</t>
  </si>
  <si>
    <r>
      <t xml:space="preserve">Note: (*) </t>
    </r>
    <r>
      <rPr>
        <sz val="11"/>
        <rFont val="Arial"/>
        <family val="2"/>
      </rPr>
      <t>Importo riaddebitato a società del Sireg per competenza</t>
    </r>
  </si>
  <si>
    <t>ROBERTO BANCHERO</t>
  </si>
  <si>
    <t>MAURO BROLIS</t>
  </si>
  <si>
    <t>MARCO PANTERA</t>
  </si>
  <si>
    <t>FABIO ARDUINI</t>
  </si>
  <si>
    <t>ANTONIO BARONE</t>
  </si>
  <si>
    <t>ENNIO ERIO BEVILACQUA</t>
  </si>
  <si>
    <t>GIUSEPPE CEGLIE</t>
  </si>
  <si>
    <t>MARCELLO COLOSIO</t>
  </si>
  <si>
    <t>NICOLA CONTARDI</t>
  </si>
  <si>
    <t>FRANCESCO EPIFANI</t>
  </si>
  <si>
    <t>ROBERTO GUSSAGO</t>
  </si>
  <si>
    <t>GIORGIO LAMPUGNANI</t>
  </si>
  <si>
    <t>ROBERTO IVANO NOCERA</t>
  </si>
  <si>
    <t>ROBERTO OROFINO*</t>
  </si>
  <si>
    <t>LUIGI PELLEGRINI</t>
  </si>
  <si>
    <t>MONICA CRISTINA SIVO</t>
  </si>
  <si>
    <t>BENEDETTA SMEDILE</t>
  </si>
  <si>
    <t>GUIDO BONOMELLI</t>
  </si>
  <si>
    <t>CARMEN SCHWEIGEL</t>
  </si>
  <si>
    <t>ANNO 2022 - PERIODO DI RIFERIMENTO II SEM 2022</t>
  </si>
  <si>
    <t>ANGELO MARIA CARDANI</t>
  </si>
  <si>
    <t>ETTORE FIORE</t>
  </si>
  <si>
    <t>ALESSANDRO CALOISI</t>
  </si>
  <si>
    <t xml:space="preserve">SANDRO SISLER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</si>
</sst>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.00_ ;[Red]\-#,##0.00\ "/>
  </numFmts>
  <fonts count="18" x14ac:knownFonts="1"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left" vertical="center"/>
    </xf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4" fontId="15" fillId="0" borderId="1" xfId="0" applyNumberFormat="1" applyFont="1" applyBorder="1"/>
    <xf numFmtId="164" fontId="15" fillId="0" borderId="3" xfId="0" applyNumberFormat="1" applyFont="1" applyBorder="1"/>
    <xf numFmtId="0" fontId="16" fillId="0" borderId="13" xfId="0" applyFont="1" applyFill="1" applyBorder="1" applyAlignment="1">
      <alignment horizontal="left" vertical="center"/>
    </xf>
    <xf numFmtId="165" fontId="0" fillId="0" borderId="0" xfId="0" applyNumberFormat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0" fillId="0" borderId="1" xfId="0" applyFont="1" applyBorder="1" applyAlignment="1"/>
  </cellXfs>
  <cellStyles count="31">
    <cellStyle name="Collegamento ipertestuale" xfId="1" xr:uid="{00000000-0005-0000-0000-000000000000}"/>
    <cellStyle name="Collegamento ipertestuale visitato" xfId="3" builtinId="9" hidden="1"/>
    <cellStyle name="Collegamento ipertestuale visitato" xfId="4" builtinId="9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2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Normale" xfId="0" builtinId="0" customBuiltin="1"/>
    <cellStyle name="Normale 2" xfId="2" xr:uid="{00000000-0005-0000-0000-00001E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247650</xdr:rowOff>
    </xdr:from>
    <xdr:to>
      <xdr:col>0</xdr:col>
      <xdr:colOff>2800350</xdr:colOff>
      <xdr:row>0</xdr:row>
      <xdr:rowOff>1143000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BD4EA4B-B176-4B03-B743-A51EAD564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47650"/>
          <a:ext cx="24003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23" zoomScale="75" zoomScaleNormal="75" zoomScaleSheetLayoutView="87" zoomScalePageLayoutView="150" workbookViewId="0">
      <selection activeCell="A32" sqref="A32"/>
    </sheetView>
  </sheetViews>
  <sheetFormatPr defaultColWidth="8.85546875" defaultRowHeight="12.75" x14ac:dyDescent="0.2"/>
  <cols>
    <col min="1" max="1" width="43.5703125" style="5" bestFit="1" customWidth="1"/>
    <col min="2" max="2" width="29.28515625" style="5" customWidth="1"/>
    <col min="3" max="3" width="23.42578125" style="5" customWidth="1"/>
    <col min="4" max="4" width="26.42578125" style="5" customWidth="1"/>
    <col min="5" max="5" width="31.140625" style="5" customWidth="1"/>
    <col min="6" max="6" width="17.28515625" style="2" customWidth="1"/>
    <col min="7" max="7" width="19.42578125" style="3" customWidth="1"/>
    <col min="8" max="8" width="14.28515625" style="3" customWidth="1"/>
    <col min="9" max="9" width="25" style="1" customWidth="1"/>
    <col min="10" max="10" width="24.140625" style="1" customWidth="1"/>
    <col min="11" max="11" width="3.7109375" style="1" customWidth="1"/>
    <col min="12" max="12" width="12.42578125" style="6" customWidth="1"/>
    <col min="13" max="16384" width="8.85546875" style="1"/>
  </cols>
  <sheetData>
    <row r="1" spans="1:12" ht="99.75" customHeight="1" x14ac:dyDescent="0.2">
      <c r="A1" s="7"/>
      <c r="B1" s="43" t="s">
        <v>4</v>
      </c>
      <c r="C1" s="44"/>
      <c r="D1" s="45"/>
      <c r="E1" s="13" t="s">
        <v>6</v>
      </c>
      <c r="L1" s="4"/>
    </row>
    <row r="2" spans="1:12" x14ac:dyDescent="0.2">
      <c r="A2" s="8"/>
      <c r="B2" s="9"/>
      <c r="C2" s="9"/>
      <c r="D2" s="10"/>
      <c r="E2" s="23"/>
      <c r="L2" s="4"/>
    </row>
    <row r="3" spans="1:12" ht="23.25" x14ac:dyDescent="0.2">
      <c r="A3" s="40" t="s">
        <v>28</v>
      </c>
      <c r="B3" s="41"/>
      <c r="C3" s="41"/>
      <c r="D3" s="41"/>
      <c r="E3" s="42"/>
      <c r="L3" s="4"/>
    </row>
    <row r="4" spans="1:12" x14ac:dyDescent="0.2">
      <c r="A4" s="8"/>
      <c r="B4" s="9"/>
      <c r="C4" s="9"/>
      <c r="D4" s="10"/>
      <c r="E4" s="23"/>
      <c r="L4" s="4"/>
    </row>
    <row r="5" spans="1:12" x14ac:dyDescent="0.2">
      <c r="A5" s="8"/>
      <c r="B5" s="9"/>
      <c r="C5" s="9"/>
      <c r="D5" s="10"/>
      <c r="E5" s="23"/>
      <c r="L5" s="4"/>
    </row>
    <row r="6" spans="1:12" x14ac:dyDescent="0.2">
      <c r="A6" s="20"/>
      <c r="B6" s="21"/>
      <c r="C6" s="21"/>
      <c r="D6" s="21"/>
      <c r="E6" s="22"/>
    </row>
    <row r="7" spans="1:12" x14ac:dyDescent="0.2">
      <c r="A7" s="11"/>
      <c r="B7" s="12"/>
      <c r="C7" s="12"/>
      <c r="D7" s="12"/>
      <c r="E7" s="24"/>
    </row>
    <row r="8" spans="1:12" ht="20.25" x14ac:dyDescent="0.2">
      <c r="A8" s="37" t="s">
        <v>7</v>
      </c>
      <c r="B8" s="38"/>
      <c r="C8" s="38"/>
      <c r="D8" s="38"/>
      <c r="E8" s="39"/>
    </row>
    <row r="9" spans="1:12" ht="20.25" x14ac:dyDescent="0.2">
      <c r="A9" s="11"/>
      <c r="B9" s="12"/>
      <c r="C9" s="14"/>
      <c r="D9" s="14"/>
      <c r="E9" s="15"/>
    </row>
    <row r="10" spans="1:12" s="18" customFormat="1" ht="39.75" customHeight="1" x14ac:dyDescent="0.2">
      <c r="A10" s="25" t="s">
        <v>0</v>
      </c>
      <c r="B10" s="26" t="s">
        <v>1</v>
      </c>
      <c r="C10" s="27" t="s">
        <v>2</v>
      </c>
      <c r="D10" s="27" t="s">
        <v>3</v>
      </c>
      <c r="E10" s="28" t="s">
        <v>5</v>
      </c>
      <c r="F10" s="16"/>
      <c r="G10" s="17"/>
      <c r="H10" s="17"/>
      <c r="L10" s="19"/>
    </row>
    <row r="11" spans="1:12" s="18" customFormat="1" ht="39.75" customHeight="1" x14ac:dyDescent="0.25">
      <c r="A11" s="31" t="s">
        <v>12</v>
      </c>
      <c r="B11" s="29">
        <v>0</v>
      </c>
      <c r="C11" s="29">
        <v>0</v>
      </c>
      <c r="D11" s="29">
        <v>0</v>
      </c>
      <c r="E11" s="29">
        <v>0</v>
      </c>
      <c r="F11" s="16"/>
      <c r="G11" s="17"/>
      <c r="H11" s="17"/>
      <c r="L11" s="19"/>
    </row>
    <row r="12" spans="1:12" s="18" customFormat="1" ht="39.75" customHeight="1" x14ac:dyDescent="0.25">
      <c r="A12" s="31" t="s">
        <v>9</v>
      </c>
      <c r="B12" s="29">
        <f>163.5+643.73</f>
        <v>807.23</v>
      </c>
      <c r="C12" s="29">
        <v>0</v>
      </c>
      <c r="D12" s="29">
        <f>42.53+90.2+321</f>
        <v>453.73</v>
      </c>
      <c r="E12" s="30">
        <f>SUM(B12:D12)</f>
        <v>1260.96</v>
      </c>
      <c r="F12" s="16"/>
      <c r="G12" s="17"/>
      <c r="H12" s="17"/>
      <c r="L12" s="19"/>
    </row>
    <row r="13" spans="1:12" s="18" customFormat="1" ht="39.75" customHeight="1" x14ac:dyDescent="0.25">
      <c r="A13" s="31" t="s">
        <v>13</v>
      </c>
      <c r="B13" s="29">
        <f>38+155+113.5</f>
        <v>306.5</v>
      </c>
      <c r="C13" s="29">
        <v>0</v>
      </c>
      <c r="D13" s="29">
        <f>30+151.5</f>
        <v>181.5</v>
      </c>
      <c r="E13" s="30">
        <f>SUM(B13:D13)</f>
        <v>488</v>
      </c>
      <c r="F13" s="16"/>
      <c r="G13" s="17"/>
      <c r="H13" s="17"/>
      <c r="L13" s="19"/>
    </row>
    <row r="14" spans="1:12" s="18" customFormat="1" ht="39.75" customHeight="1" x14ac:dyDescent="0.25">
      <c r="A14" s="31" t="s">
        <v>14</v>
      </c>
      <c r="B14" s="29">
        <f>15+153.5</f>
        <v>168.5</v>
      </c>
      <c r="C14" s="29">
        <v>0</v>
      </c>
      <c r="D14" s="29">
        <f>30+129.5</f>
        <v>159.5</v>
      </c>
      <c r="E14" s="30">
        <f>SUM(B14:D14)</f>
        <v>328</v>
      </c>
      <c r="F14" s="16"/>
      <c r="G14" s="17"/>
      <c r="H14" s="17"/>
      <c r="L14" s="19"/>
    </row>
    <row r="15" spans="1:12" s="18" customFormat="1" ht="39.75" customHeight="1" x14ac:dyDescent="0.25">
      <c r="A15" s="31" t="s">
        <v>26</v>
      </c>
      <c r="B15" s="29">
        <v>0</v>
      </c>
      <c r="C15" s="29">
        <v>0</v>
      </c>
      <c r="D15" s="29">
        <v>0</v>
      </c>
      <c r="E15" s="29">
        <v>0</v>
      </c>
      <c r="F15" s="16"/>
      <c r="G15" s="17"/>
      <c r="H15" s="17"/>
      <c r="L15" s="19"/>
    </row>
    <row r="16" spans="1:12" s="18" customFormat="1" ht="39.75" customHeight="1" x14ac:dyDescent="0.25">
      <c r="A16" s="31" t="s">
        <v>10</v>
      </c>
      <c r="B16" s="29">
        <f>70.5+4+2+4</f>
        <v>80.5</v>
      </c>
      <c r="C16" s="29">
        <v>0</v>
      </c>
      <c r="D16" s="29">
        <v>0</v>
      </c>
      <c r="E16" s="30">
        <f t="shared" ref="E16:E44" si="0">SUM(B16:D16)</f>
        <v>80.5</v>
      </c>
      <c r="F16" s="16"/>
      <c r="G16" s="17"/>
      <c r="H16" s="17"/>
      <c r="L16" s="19"/>
    </row>
    <row r="17" spans="1:12" s="18" customFormat="1" ht="39.75" customHeight="1" x14ac:dyDescent="0.25">
      <c r="A17" s="31" t="s">
        <v>31</v>
      </c>
      <c r="B17" s="29">
        <f>16+30.4+18.6+12.8+8</f>
        <v>85.8</v>
      </c>
      <c r="C17" s="29">
        <v>0</v>
      </c>
      <c r="D17" s="29">
        <v>0</v>
      </c>
      <c r="E17" s="30">
        <f t="shared" si="0"/>
        <v>85.8</v>
      </c>
      <c r="F17" s="16"/>
      <c r="G17" s="17"/>
      <c r="H17" s="17"/>
      <c r="L17" s="19"/>
    </row>
    <row r="18" spans="1:12" s="35" customFormat="1" ht="39.75" customHeight="1" x14ac:dyDescent="0.25">
      <c r="A18" s="31" t="s">
        <v>29</v>
      </c>
      <c r="B18" s="29">
        <v>0</v>
      </c>
      <c r="C18" s="29">
        <v>0</v>
      </c>
      <c r="D18" s="29">
        <v>0</v>
      </c>
      <c r="E18" s="29">
        <v>0</v>
      </c>
      <c r="F18" s="33"/>
      <c r="G18" s="34"/>
      <c r="H18" s="34"/>
      <c r="L18" s="36"/>
    </row>
    <row r="19" spans="1:12" s="18" customFormat="1" ht="39.75" customHeight="1" x14ac:dyDescent="0.25">
      <c r="A19" s="31" t="s">
        <v>15</v>
      </c>
      <c r="B19" s="29">
        <v>0</v>
      </c>
      <c r="C19" s="29">
        <v>0</v>
      </c>
      <c r="D19" s="29">
        <v>0</v>
      </c>
      <c r="E19" s="29">
        <v>0</v>
      </c>
      <c r="F19" s="16"/>
      <c r="G19" s="17"/>
      <c r="H19" s="17"/>
      <c r="L19" s="19"/>
    </row>
    <row r="20" spans="1:12" s="18" customFormat="1" ht="39.75" customHeight="1" x14ac:dyDescent="0.25">
      <c r="A20" s="31" t="s">
        <v>16</v>
      </c>
      <c r="B20" s="29">
        <v>0</v>
      </c>
      <c r="C20" s="29">
        <v>0</v>
      </c>
      <c r="D20" s="29">
        <v>0</v>
      </c>
      <c r="E20" s="29">
        <v>0</v>
      </c>
      <c r="F20" s="16"/>
      <c r="G20" s="17"/>
      <c r="H20" s="17"/>
      <c r="L20" s="19"/>
    </row>
    <row r="21" spans="1:12" s="18" customFormat="1" ht="39.75" customHeight="1" x14ac:dyDescent="0.25">
      <c r="A21" s="31" t="s">
        <v>17</v>
      </c>
      <c r="B21" s="29">
        <v>0</v>
      </c>
      <c r="C21" s="29">
        <v>0</v>
      </c>
      <c r="D21" s="29">
        <v>0</v>
      </c>
      <c r="E21" s="29">
        <v>0</v>
      </c>
      <c r="F21" s="16"/>
      <c r="G21" s="17"/>
      <c r="H21" s="17"/>
      <c r="L21" s="19"/>
    </row>
    <row r="22" spans="1:12" s="18" customFormat="1" ht="39.75" customHeight="1" x14ac:dyDescent="0.25">
      <c r="A22" s="31" t="s">
        <v>18</v>
      </c>
      <c r="B22" s="29">
        <v>0</v>
      </c>
      <c r="C22" s="29">
        <v>0</v>
      </c>
      <c r="D22" s="29">
        <v>0</v>
      </c>
      <c r="E22" s="29">
        <v>0</v>
      </c>
      <c r="F22" s="16"/>
      <c r="G22" s="17"/>
      <c r="H22" s="17"/>
      <c r="L22" s="19"/>
    </row>
    <row r="23" spans="1:12" s="18" customFormat="1" ht="39.75" customHeight="1" x14ac:dyDescent="0.25">
      <c r="A23" s="31" t="s">
        <v>30</v>
      </c>
      <c r="B23" s="29">
        <f>184+41.1+33.4+140.5+132.2+365.4</f>
        <v>896.6</v>
      </c>
      <c r="C23" s="29">
        <v>0</v>
      </c>
      <c r="D23" s="29">
        <f>48.1+48.1+309</f>
        <v>405.2</v>
      </c>
      <c r="E23" s="29">
        <f>B23+C23+D23</f>
        <v>1301.8</v>
      </c>
      <c r="F23" s="16"/>
      <c r="G23" s="17"/>
      <c r="H23" s="17"/>
      <c r="L23" s="19"/>
    </row>
    <row r="24" spans="1:12" s="18" customFormat="1" ht="39.75" customHeight="1" x14ac:dyDescent="0.25">
      <c r="A24" s="31" t="s">
        <v>19</v>
      </c>
      <c r="B24" s="29">
        <v>0</v>
      </c>
      <c r="C24" s="29">
        <v>0</v>
      </c>
      <c r="D24" s="29">
        <v>0</v>
      </c>
      <c r="E24" s="29">
        <f t="shared" ref="E24:E25" si="1">B24+C24+D24</f>
        <v>0</v>
      </c>
      <c r="F24" s="16"/>
      <c r="G24" s="17"/>
      <c r="H24" s="17"/>
      <c r="L24" s="19"/>
    </row>
    <row r="25" spans="1:12" s="18" customFormat="1" ht="39.75" customHeight="1" x14ac:dyDescent="0.25">
      <c r="A25" s="31" t="s">
        <v>20</v>
      </c>
      <c r="B25" s="29">
        <f>244.2+26.6</f>
        <v>270.8</v>
      </c>
      <c r="C25" s="29">
        <v>0</v>
      </c>
      <c r="D25" s="29">
        <v>0</v>
      </c>
      <c r="E25" s="29">
        <f t="shared" si="1"/>
        <v>270.8</v>
      </c>
      <c r="F25" s="16"/>
      <c r="G25" s="17"/>
      <c r="H25" s="17"/>
      <c r="L25" s="19"/>
    </row>
    <row r="26" spans="1:12" s="18" customFormat="1" ht="39.75" customHeight="1" x14ac:dyDescent="0.25">
      <c r="A26" s="31" t="s">
        <v>21</v>
      </c>
      <c r="B26" s="29">
        <v>0</v>
      </c>
      <c r="C26" s="29">
        <v>0</v>
      </c>
      <c r="D26" s="29">
        <v>0</v>
      </c>
      <c r="E26" s="29">
        <v>0</v>
      </c>
      <c r="F26" s="16"/>
      <c r="G26" s="17"/>
      <c r="H26" s="17"/>
      <c r="L26" s="19"/>
    </row>
    <row r="27" spans="1:12" s="18" customFormat="1" ht="39.75" customHeight="1" x14ac:dyDescent="0.25">
      <c r="A27" s="31" t="s">
        <v>22</v>
      </c>
      <c r="B27" s="29">
        <f>440+1709.04</f>
        <v>2149.04</v>
      </c>
      <c r="C27" s="29">
        <v>133.80000000000001</v>
      </c>
      <c r="D27" s="29">
        <v>1532.4</v>
      </c>
      <c r="E27" s="30">
        <f>SUM(B27:D27)</f>
        <v>3815.2400000000002</v>
      </c>
      <c r="F27" s="16"/>
      <c r="G27" s="17"/>
      <c r="H27" s="17"/>
      <c r="L27" s="19"/>
    </row>
    <row r="28" spans="1:12" s="18" customFormat="1" ht="39.75" customHeight="1" x14ac:dyDescent="0.25">
      <c r="A28" s="31" t="s">
        <v>11</v>
      </c>
      <c r="B28" s="29">
        <f>31.62+53.1+31.62+42.5+192.2+121.42</f>
        <v>472.46</v>
      </c>
      <c r="C28" s="29">
        <f>30+12.53</f>
        <v>42.53</v>
      </c>
      <c r="D28" s="29">
        <f>30+60+116.03</f>
        <v>206.03</v>
      </c>
      <c r="E28" s="30">
        <f t="shared" si="0"/>
        <v>721.02</v>
      </c>
      <c r="F28" s="16"/>
      <c r="G28" s="17"/>
      <c r="H28" s="17"/>
      <c r="L28" s="19"/>
    </row>
    <row r="29" spans="1:12" s="18" customFormat="1" ht="39.75" customHeight="1" x14ac:dyDescent="0.25">
      <c r="A29" s="31" t="s">
        <v>23</v>
      </c>
      <c r="B29" s="29">
        <f>77.75+222.58</f>
        <v>300.33000000000004</v>
      </c>
      <c r="C29" s="29">
        <v>0</v>
      </c>
      <c r="D29" s="29">
        <v>751.5</v>
      </c>
      <c r="E29" s="30">
        <f t="shared" si="0"/>
        <v>1051.83</v>
      </c>
      <c r="F29" s="32"/>
      <c r="G29" s="17"/>
      <c r="H29" s="17"/>
      <c r="L29" s="19"/>
    </row>
    <row r="30" spans="1:12" s="18" customFormat="1" ht="41.25" customHeight="1" x14ac:dyDescent="0.25">
      <c r="A30" s="31" t="s">
        <v>27</v>
      </c>
      <c r="B30" s="29">
        <v>0</v>
      </c>
      <c r="C30" s="29">
        <v>0</v>
      </c>
      <c r="D30" s="29">
        <v>0</v>
      </c>
      <c r="E30" s="30">
        <f t="shared" si="0"/>
        <v>0</v>
      </c>
      <c r="F30" s="16"/>
      <c r="G30" s="17"/>
      <c r="H30" s="17"/>
      <c r="L30" s="19"/>
    </row>
    <row r="31" spans="1:12" s="18" customFormat="1" ht="41.25" customHeight="1" x14ac:dyDescent="0.25">
      <c r="A31" s="31" t="s">
        <v>32</v>
      </c>
      <c r="B31" s="29">
        <v>0</v>
      </c>
      <c r="C31" s="29">
        <v>0</v>
      </c>
      <c r="D31" s="29">
        <v>0</v>
      </c>
      <c r="E31" s="30">
        <f t="shared" si="0"/>
        <v>0</v>
      </c>
      <c r="F31" s="16"/>
      <c r="G31" s="17"/>
      <c r="H31" s="17"/>
      <c r="L31" s="19"/>
    </row>
    <row r="32" spans="1:12" s="18" customFormat="1" ht="41.25" customHeight="1" x14ac:dyDescent="0.25">
      <c r="A32" s="31" t="s">
        <v>24</v>
      </c>
      <c r="B32" s="29">
        <f>10.5+28.5</f>
        <v>39</v>
      </c>
      <c r="C32" s="29">
        <v>0</v>
      </c>
      <c r="D32" s="29">
        <v>0</v>
      </c>
      <c r="E32" s="30">
        <f t="shared" si="0"/>
        <v>39</v>
      </c>
      <c r="F32" s="16"/>
      <c r="G32" s="17"/>
      <c r="H32" s="17"/>
      <c r="L32" s="19"/>
    </row>
    <row r="33" spans="1:12" s="18" customFormat="1" ht="41.25" customHeight="1" x14ac:dyDescent="0.25">
      <c r="A33" s="31" t="s">
        <v>25</v>
      </c>
      <c r="B33" s="29">
        <v>0</v>
      </c>
      <c r="C33" s="29">
        <v>0</v>
      </c>
      <c r="D33" s="29">
        <v>0</v>
      </c>
      <c r="E33" s="30">
        <f t="shared" si="0"/>
        <v>0</v>
      </c>
      <c r="F33" s="16"/>
      <c r="G33" s="17"/>
      <c r="H33" s="17"/>
      <c r="L33" s="19"/>
    </row>
    <row r="34" spans="1:12" s="18" customFormat="1" ht="41.25" customHeight="1" x14ac:dyDescent="0.25">
      <c r="A34" s="31"/>
      <c r="B34" s="29">
        <v>0</v>
      </c>
      <c r="C34" s="29">
        <v>0</v>
      </c>
      <c r="D34" s="29">
        <v>0</v>
      </c>
      <c r="E34" s="30">
        <f t="shared" si="0"/>
        <v>0</v>
      </c>
      <c r="F34" s="16"/>
      <c r="G34" s="17"/>
      <c r="H34" s="17"/>
      <c r="L34" s="19"/>
    </row>
    <row r="35" spans="1:12" s="18" customFormat="1" ht="41.25" customHeight="1" x14ac:dyDescent="0.25">
      <c r="A35" s="31"/>
      <c r="B35" s="29">
        <v>0</v>
      </c>
      <c r="C35" s="29">
        <v>0</v>
      </c>
      <c r="D35" s="29">
        <v>0</v>
      </c>
      <c r="E35" s="30">
        <f t="shared" si="0"/>
        <v>0</v>
      </c>
      <c r="F35" s="16"/>
      <c r="G35" s="17"/>
      <c r="H35" s="17"/>
      <c r="L35" s="19"/>
    </row>
    <row r="36" spans="1:12" s="18" customFormat="1" ht="41.25" customHeight="1" x14ac:dyDescent="0.25">
      <c r="A36" s="31"/>
      <c r="B36" s="29">
        <v>0</v>
      </c>
      <c r="C36" s="29">
        <v>0</v>
      </c>
      <c r="D36" s="29">
        <v>0</v>
      </c>
      <c r="E36" s="30">
        <f t="shared" si="0"/>
        <v>0</v>
      </c>
      <c r="F36" s="16"/>
      <c r="G36" s="17"/>
      <c r="H36" s="17"/>
      <c r="L36" s="19"/>
    </row>
    <row r="37" spans="1:12" s="18" customFormat="1" ht="41.25" customHeight="1" x14ac:dyDescent="0.25">
      <c r="A37" s="31"/>
      <c r="B37" s="29">
        <v>0</v>
      </c>
      <c r="C37" s="29">
        <v>0</v>
      </c>
      <c r="D37" s="29">
        <v>0</v>
      </c>
      <c r="E37" s="30">
        <f t="shared" si="0"/>
        <v>0</v>
      </c>
      <c r="F37" s="16"/>
      <c r="G37" s="17"/>
      <c r="H37" s="17"/>
      <c r="L37" s="19"/>
    </row>
    <row r="38" spans="1:12" ht="41.25" customHeight="1" x14ac:dyDescent="0.25">
      <c r="A38" s="31"/>
      <c r="B38" s="29">
        <v>0</v>
      </c>
      <c r="C38" s="29">
        <v>0</v>
      </c>
      <c r="D38" s="29">
        <v>0</v>
      </c>
      <c r="E38" s="30">
        <f t="shared" si="0"/>
        <v>0</v>
      </c>
    </row>
    <row r="39" spans="1:12" ht="41.25" customHeight="1" x14ac:dyDescent="0.25">
      <c r="A39" s="31"/>
      <c r="B39" s="29">
        <v>0</v>
      </c>
      <c r="C39" s="29">
        <v>0</v>
      </c>
      <c r="D39" s="29">
        <v>0</v>
      </c>
      <c r="E39" s="30">
        <f t="shared" si="0"/>
        <v>0</v>
      </c>
    </row>
    <row r="40" spans="1:12" ht="41.25" customHeight="1" x14ac:dyDescent="0.25">
      <c r="A40" s="31"/>
      <c r="B40" s="29">
        <v>0</v>
      </c>
      <c r="C40" s="29">
        <v>0</v>
      </c>
      <c r="D40" s="29">
        <v>0</v>
      </c>
      <c r="E40" s="30">
        <f t="shared" si="0"/>
        <v>0</v>
      </c>
    </row>
    <row r="41" spans="1:12" ht="41.25" customHeight="1" x14ac:dyDescent="0.25">
      <c r="A41" s="31"/>
      <c r="B41" s="29">
        <v>0</v>
      </c>
      <c r="C41" s="29">
        <v>0</v>
      </c>
      <c r="D41" s="29">
        <v>0</v>
      </c>
      <c r="E41" s="30">
        <f t="shared" si="0"/>
        <v>0</v>
      </c>
    </row>
    <row r="42" spans="1:12" ht="41.25" customHeight="1" x14ac:dyDescent="0.25">
      <c r="A42" s="31"/>
      <c r="B42" s="29">
        <v>0</v>
      </c>
      <c r="C42" s="29">
        <v>0</v>
      </c>
      <c r="D42" s="29">
        <v>0</v>
      </c>
      <c r="E42" s="30">
        <f t="shared" si="0"/>
        <v>0</v>
      </c>
    </row>
    <row r="43" spans="1:12" ht="41.25" customHeight="1" x14ac:dyDescent="0.25">
      <c r="A43" s="31"/>
      <c r="B43" s="29">
        <v>0</v>
      </c>
      <c r="C43" s="29">
        <v>0</v>
      </c>
      <c r="D43" s="29">
        <v>0</v>
      </c>
      <c r="E43" s="30">
        <f t="shared" si="0"/>
        <v>0</v>
      </c>
    </row>
    <row r="44" spans="1:12" ht="41.25" customHeight="1" x14ac:dyDescent="0.25">
      <c r="A44" s="31"/>
      <c r="B44" s="29">
        <v>0</v>
      </c>
      <c r="C44" s="29">
        <v>0</v>
      </c>
      <c r="D44" s="29">
        <v>0</v>
      </c>
      <c r="E44" s="30">
        <f t="shared" si="0"/>
        <v>0</v>
      </c>
    </row>
    <row r="45" spans="1:12" ht="41.25" customHeight="1" x14ac:dyDescent="0.2">
      <c r="A45" s="46" t="s">
        <v>8</v>
      </c>
      <c r="B45" s="46"/>
      <c r="C45" s="47"/>
      <c r="D45" s="47"/>
      <c r="E45" s="47"/>
    </row>
    <row r="46" spans="1:12" x14ac:dyDescent="0.2">
      <c r="A46" s="47"/>
      <c r="B46" s="47"/>
      <c r="C46" s="47"/>
      <c r="D46" s="47"/>
      <c r="E46" s="47"/>
    </row>
  </sheetData>
  <mergeCells count="4">
    <mergeCell ref="A8:E8"/>
    <mergeCell ref="A3:E3"/>
    <mergeCell ref="B1:D1"/>
    <mergeCell ref="A45:E46"/>
  </mergeCells>
  <phoneticPr fontId="4" type="noConversion"/>
  <printOptions horizontalCentered="1" verticalCentered="1"/>
  <pageMargins left="0.31496062992125984" right="0.15748031496062992" top="0.31496062992125984" bottom="0.27559055118110237" header="0.15748031496062992" footer="0.15748031496062992"/>
  <pageSetup paperSize="9" scale="70" fitToHeight="2" orientation="landscape" r:id="rId1"/>
  <headerFooter>
    <oddFooter>&amp;L&amp;"Arial,Normale"&amp;9Rev. 01 del 07/06/2021&amp;C&amp;"Arial,Normale"&amp;9pag &amp;P di &amp;N&amp;R&amp;"Arial,Normale"&amp;8Mod. TAB_IMPORTI DI VIAGGIO  E MISSIONI_Dirigenti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VIAGGI E MISSIONI_Dirigenti</vt:lpstr>
      <vt:lpstr>'VIAGGI E MISSIONI_Dirigenti'!Area_stampa</vt:lpstr>
      <vt:lpstr>'VIAGGI E MISSIONI_Dirigenti'!Titoli_stampa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Colosio Marcello</dc:creator>
  <cp:lastModifiedBy>Colosio Marcello</cp:lastModifiedBy>
  <cp:lastPrinted>2021-06-07T15:01:08Z</cp:lastPrinted>
  <dcterms:created xsi:type="dcterms:W3CDTF">2013-04-03T08:41:52Z</dcterms:created>
  <dcterms:modified xsi:type="dcterms:W3CDTF">2023-01-30T08:34:15Z</dcterms:modified>
</cp:coreProperties>
</file>